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Data'!#REF!</definedName>
  </definedNames>
  <calcPr calcId="125725"/>
</workbook>
</file>

<file path=xl/calcChain.xml><?xml version="1.0" encoding="utf-8"?>
<calcChain xmlns="http://schemas.openxmlformats.org/spreadsheetml/2006/main">
  <c r="H76" i="2"/>
  <c r="H112"/>
  <c r="G112"/>
  <c r="F112"/>
  <c r="E112"/>
  <c r="H101"/>
  <c r="G101"/>
  <c r="F101"/>
  <c r="E101"/>
  <c r="H119"/>
  <c r="G119"/>
  <c r="F119"/>
  <c r="E119"/>
  <c r="H102"/>
  <c r="G102"/>
  <c r="F102"/>
  <c r="E102"/>
  <c r="H95"/>
  <c r="G95"/>
  <c r="F95"/>
  <c r="E95"/>
  <c r="F110" l="1"/>
  <c r="H110"/>
  <c r="F111"/>
  <c r="H111"/>
  <c r="F104"/>
  <c r="H104"/>
  <c r="F107"/>
  <c r="H107"/>
  <c r="F108"/>
  <c r="H108"/>
  <c r="E110"/>
  <c r="G110"/>
  <c r="E111"/>
  <c r="G111"/>
  <c r="E104"/>
  <c r="G104"/>
  <c r="E107"/>
  <c r="G107"/>
  <c r="E108"/>
  <c r="G108"/>
  <c r="F116"/>
  <c r="H116"/>
  <c r="E116"/>
  <c r="G116"/>
  <c r="F96"/>
  <c r="H96"/>
  <c r="F97"/>
  <c r="H97"/>
  <c r="F98"/>
  <c r="H98"/>
  <c r="F99"/>
  <c r="H99"/>
  <c r="F100"/>
  <c r="H100"/>
  <c r="F105"/>
  <c r="H105"/>
  <c r="F106"/>
  <c r="H106"/>
  <c r="F114"/>
  <c r="H114"/>
  <c r="F115"/>
  <c r="H115"/>
  <c r="F118"/>
  <c r="H118"/>
  <c r="E96"/>
  <c r="G96"/>
  <c r="E97"/>
  <c r="G97"/>
  <c r="E98"/>
  <c r="G98"/>
  <c r="E99"/>
  <c r="G99"/>
  <c r="E100"/>
  <c r="G100"/>
  <c r="E105"/>
  <c r="G105"/>
  <c r="E106"/>
  <c r="G106"/>
  <c r="E114"/>
  <c r="G114"/>
  <c r="E115"/>
  <c r="G115"/>
  <c r="E118"/>
  <c r="G118"/>
</calcChain>
</file>

<file path=xl/sharedStrings.xml><?xml version="1.0" encoding="utf-8"?>
<sst xmlns="http://schemas.openxmlformats.org/spreadsheetml/2006/main" count="202" uniqueCount="200">
  <si>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</si>
  <si>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</si>
  <si>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</si>
  <si>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</si>
  <si>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</si>
  <si>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</si>
  <si>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</si>
  <si>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</si>
  <si>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</si>
  <si>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</si>
  <si>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</si>
  <si>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</si>
  <si>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</si>
  <si>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</si>
  <si>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</si>
  <si>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</si>
  <si>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</si>
  <si>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</si>
  <si>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</si>
  <si>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</si>
  <si>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</si>
  <si>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</si>
  <si>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</si>
  <si>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</si>
  <si>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</si>
  <si>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</si>
  <si>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</si>
  <si>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</si>
  <si>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</si>
  <si>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</si>
  <si>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</si>
  <si>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</si>
  <si>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</si>
  <si>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</si>
  <si>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</si>
  <si>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</si>
  <si>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</si>
  <si>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</si>
  <si>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</si>
  <si>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</si>
  <si>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</si>
  <si>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</si>
  <si>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</si>
  <si>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</si>
  <si>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</si>
  <si>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</si>
  <si>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</si>
  <si>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</si>
  <si>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</si>
  <si>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</si>
  <si>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</si>
  <si>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</si>
  <si>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</si>
  <si>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</si>
  <si>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</si>
  <si>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</si>
  <si>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</si>
  <si>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</si>
  <si>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</si>
  <si>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</si>
  <si>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</si>
  <si>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</si>
  <si>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</si>
  <si>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</si>
  <si>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</si>
  <si>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</si>
  <si>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</si>
  <si>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</si>
  <si>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</si>
  <si>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</si>
  <si>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</si>
  <si>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</si>
  <si>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</si>
  <si>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</si>
  <si>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</si>
  <si>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</si>
  <si>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</si>
  <si>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</si>
  <si>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</si>
  <si>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</si>
  <si>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</si>
  <si>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</si>
  <si>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</si>
  <si>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</si>
  <si>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</si>
  <si>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</si>
  <si>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</si>
  <si>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</si>
  <si>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</si>
  <si>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</si>
  <si>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</si>
  <si>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</si>
  <si>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</si>
  <si>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</si>
  <si>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</si>
  <si>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</si>
  <si>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</si>
  <si>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</si>
  <si>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</si>
  <si>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</si>
  <si>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</si>
  <si>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</si>
  <si>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</si>
  <si>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</si>
  <si>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</si>
  <si>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</si>
  <si>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</si>
  <si>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</si>
  <si>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</si>
  <si>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</si>
  <si>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</si>
  <si>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</si>
  <si>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</si>
  <si>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</si>
  <si>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</si>
  <si>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</si>
  <si>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</si>
  <si>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</si>
  <si>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</si>
  <si>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</si>
  <si>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</si>
  <si>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</si>
  <si>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</si>
  <si>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</si>
  <si>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</si>
  <si>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</si>
  <si>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</si>
  <si>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</si>
  <si>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</si>
  <si>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</si>
  <si>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</si>
  <si>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</si>
  <si>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</si>
  <si>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</si>
  <si>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</si>
  <si>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</si>
  <si>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</si>
  <si>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</si>
  <si>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</si>
  <si>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</si>
  <si>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</si>
  <si>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</si>
  <si>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</si>
  <si>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</si>
  <si>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</si>
  <si>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</si>
  <si>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</si>
  <si>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</si>
  <si>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</si>
  <si>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</si>
  <si>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</si>
  <si>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</si>
  <si>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</si>
  <si>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</si>
  <si>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</si>
  <si>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</si>
  <si>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</si>
  <si>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</si>
  <si>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</si>
  <si>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</si>
  <si>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</si>
  <si>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</si>
  <si>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</si>
  <si>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</si>
  <si>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</si>
  <si>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</si>
  <si>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</si>
  <si>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</si>
  <si>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</si>
  <si>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</si>
  <si>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</si>
  <si>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</si>
  <si>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</si>
  <si>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</si>
  <si>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</si>
  <si>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</si>
  <si>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</si>
  <si>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</si>
  <si>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</si>
  <si>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</si>
  <si>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</si>
  <si>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</si>
  <si>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</si>
  <si>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</si>
  <si>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</si>
  <si>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</si>
  <si>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</si>
  <si>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</si>
  <si>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</si>
  <si>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</si>
  <si>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</si>
  <si>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</si>
  <si>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</si>
  <si>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</si>
  <si>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</si>
  <si>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</si>
  <si>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</si>
  <si>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</si>
  <si>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قطاع الملابس والجلود والنسيج</t>
  </si>
  <si>
    <t>Textiles, Leathers and Clothings Sector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</si>
</sst>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6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D3:AW119"/>
  <sheetViews>
    <sheetView tabSelected="1" topLeftCell="D1" workbookViewId="0">
      <selection activeCell="E24" sqref="E24"/>
    </sheetView>
  </sheetViews>
  <sheetFormatPr defaultRowHeight="16.5"/>
  <cols>
    <col min="1" max="3" width="9.140625" style="1"/>
    <col min="4" max="4" width="56.85546875" style="7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3" spans="4:9">
      <c r="D3" s="55" t="s">
        <v>199</v>
      </c>
      <c r="E3" s="17"/>
      <c r="F3" s="17"/>
      <c r="G3" s="17"/>
      <c r="H3" s="17"/>
      <c r="I3" s="56" t="s">
        <v>198</v>
      </c>
    </row>
    <row r="5" spans="4:9" ht="19.5">
      <c r="D5" s="41" t="s">
        <v>184</v>
      </c>
      <c r="E5" s="42">
        <v>2010</v>
      </c>
      <c r="F5" s="42">
        <v>2009</v>
      </c>
      <c r="G5" s="42">
        <v>2008</v>
      </c>
      <c r="H5" s="42">
        <v>2007</v>
      </c>
      <c r="I5" s="43" t="s">
        <v>0</v>
      </c>
    </row>
    <row r="6" spans="4:9">
      <c r="D6" s="8" t="s">
        <v>124</v>
      </c>
      <c r="E6" s="57">
        <v>79966209.25</v>
      </c>
      <c r="F6" s="57">
        <v>75898321.640000001</v>
      </c>
      <c r="G6" s="57">
        <v>52096980.68</v>
      </c>
      <c r="H6" s="57">
        <v>73525555.050000012</v>
      </c>
      <c r="I6" s="3" t="s">
        <v>136</v>
      </c>
    </row>
    <row r="7" spans="4:9">
      <c r="D7" s="9" t="s">
        <v>25</v>
      </c>
      <c r="E7" s="13">
        <v>55356926</v>
      </c>
      <c r="F7" s="13">
        <v>48672391</v>
      </c>
      <c r="G7" s="13">
        <v>33598684</v>
      </c>
      <c r="H7" s="13">
        <v>61937425</v>
      </c>
      <c r="I7" s="4" t="s">
        <v>1</v>
      </c>
    </row>
    <row r="8" spans="4:9">
      <c r="D8" s="9" t="s">
        <v>26</v>
      </c>
      <c r="E8" s="13">
        <v>21468</v>
      </c>
      <c r="F8" s="13">
        <v>30799</v>
      </c>
      <c r="G8" s="13">
        <v>29814</v>
      </c>
      <c r="H8" s="13">
        <v>47313</v>
      </c>
      <c r="I8" s="4" t="s">
        <v>2</v>
      </c>
    </row>
    <row r="9" spans="4:9">
      <c r="D9" s="9" t="s">
        <v>27</v>
      </c>
      <c r="E9" s="13">
        <v>73691560</v>
      </c>
      <c r="F9" s="13">
        <v>73268533</v>
      </c>
      <c r="G9" s="13">
        <v>70383508</v>
      </c>
      <c r="H9" s="13">
        <v>66891560</v>
      </c>
      <c r="I9" s="4" t="s">
        <v>24</v>
      </c>
    </row>
    <row r="10" spans="4:9">
      <c r="D10" s="9" t="s">
        <v>125</v>
      </c>
      <c r="E10" s="13">
        <v>107766877.2</v>
      </c>
      <c r="F10" s="13">
        <v>115904375.14</v>
      </c>
      <c r="G10" s="13">
        <v>97058827.359999999</v>
      </c>
      <c r="H10" s="13">
        <v>111836301.59999999</v>
      </c>
      <c r="I10" s="4" t="s">
        <v>137</v>
      </c>
    </row>
    <row r="11" spans="4:9">
      <c r="D11" s="10" t="s">
        <v>28</v>
      </c>
      <c r="E11" s="14">
        <v>40543</v>
      </c>
      <c r="F11" s="14">
        <v>40178</v>
      </c>
      <c r="G11" s="14">
        <v>39813</v>
      </c>
      <c r="H11" s="14">
        <v>39813</v>
      </c>
      <c r="I11" s="5" t="s">
        <v>3</v>
      </c>
    </row>
    <row r="12" spans="4:9">
      <c r="D12" s="11"/>
      <c r="E12" s="15"/>
      <c r="F12" s="15"/>
      <c r="G12" s="15"/>
      <c r="H12" s="15"/>
      <c r="I12" s="32"/>
    </row>
    <row r="13" spans="4:9">
      <c r="E13" s="15"/>
      <c r="F13" s="15"/>
      <c r="G13" s="15"/>
      <c r="H13" s="15"/>
      <c r="I13" s="33"/>
    </row>
    <row r="14" spans="4:9" ht="19.5">
      <c r="D14" s="41" t="s">
        <v>152</v>
      </c>
      <c r="E14" s="44"/>
      <c r="F14" s="44"/>
      <c r="G14" s="44"/>
      <c r="H14" s="44"/>
      <c r="I14" s="43" t="s">
        <v>138</v>
      </c>
    </row>
    <row r="15" spans="4:9">
      <c r="D15" s="8" t="s">
        <v>69</v>
      </c>
      <c r="E15" s="57">
        <v>5378331</v>
      </c>
      <c r="F15" s="57">
        <v>6627089</v>
      </c>
      <c r="G15" s="57">
        <v>2281889</v>
      </c>
      <c r="H15" s="57">
        <v>4473371</v>
      </c>
      <c r="I15" s="3" t="s">
        <v>58</v>
      </c>
    </row>
    <row r="16" spans="4:9">
      <c r="D16" s="9" t="s">
        <v>126</v>
      </c>
      <c r="E16" s="13">
        <v>5088546</v>
      </c>
      <c r="F16" s="13">
        <v>4109627</v>
      </c>
      <c r="G16" s="13">
        <v>8646674</v>
      </c>
      <c r="H16" s="13">
        <v>9725357</v>
      </c>
      <c r="I16" s="4" t="s">
        <v>59</v>
      </c>
    </row>
    <row r="17" spans="4:9">
      <c r="D17" s="18" t="s">
        <v>174</v>
      </c>
      <c r="E17" s="13">
        <v>0</v>
      </c>
      <c r="F17" s="13">
        <v>0</v>
      </c>
      <c r="G17" s="13">
        <v>0</v>
      </c>
      <c r="H17" s="13">
        <v>0</v>
      </c>
      <c r="I17" s="4" t="s">
        <v>164</v>
      </c>
    </row>
    <row r="18" spans="4:9">
      <c r="D18" s="18" t="s">
        <v>175</v>
      </c>
      <c r="E18" s="13">
        <v>952797</v>
      </c>
      <c r="F18" s="13">
        <v>1970042</v>
      </c>
      <c r="G18" s="13">
        <v>3223980</v>
      </c>
      <c r="H18" s="13">
        <v>3849116</v>
      </c>
      <c r="I18" s="4" t="s">
        <v>165</v>
      </c>
    </row>
    <row r="19" spans="4:9">
      <c r="D19" s="18" t="s">
        <v>176</v>
      </c>
      <c r="E19" s="13">
        <v>49533</v>
      </c>
      <c r="F19" s="13">
        <v>125085</v>
      </c>
      <c r="G19" s="13">
        <v>170429</v>
      </c>
      <c r="H19" s="13">
        <v>775</v>
      </c>
      <c r="I19" s="4" t="s">
        <v>166</v>
      </c>
    </row>
    <row r="20" spans="4:9">
      <c r="D20" s="18" t="s">
        <v>177</v>
      </c>
      <c r="E20" s="13">
        <v>21319555</v>
      </c>
      <c r="F20" s="13">
        <v>20283482</v>
      </c>
      <c r="G20" s="13">
        <v>25139443</v>
      </c>
      <c r="H20" s="13">
        <v>31126359</v>
      </c>
      <c r="I20" s="4" t="s">
        <v>167</v>
      </c>
    </row>
    <row r="21" spans="4:9">
      <c r="D21" s="18" t="s">
        <v>178</v>
      </c>
      <c r="E21" s="13">
        <v>863959</v>
      </c>
      <c r="F21" s="13">
        <v>822530</v>
      </c>
      <c r="G21" s="13">
        <v>818114</v>
      </c>
      <c r="H21" s="13">
        <v>750877</v>
      </c>
      <c r="I21" s="4" t="s">
        <v>168</v>
      </c>
    </row>
    <row r="22" spans="4:9">
      <c r="D22" s="9" t="s">
        <v>70</v>
      </c>
      <c r="E22" s="13">
        <v>42490791</v>
      </c>
      <c r="F22" s="13">
        <v>41547570</v>
      </c>
      <c r="G22" s="13">
        <v>43606534</v>
      </c>
      <c r="H22" s="13">
        <v>54133112</v>
      </c>
      <c r="I22" s="4" t="s">
        <v>60</v>
      </c>
    </row>
    <row r="23" spans="4:9">
      <c r="D23" s="9" t="s">
        <v>98</v>
      </c>
      <c r="E23" s="13">
        <v>71877914</v>
      </c>
      <c r="F23" s="13">
        <v>68578203</v>
      </c>
      <c r="G23" s="13">
        <v>78115160</v>
      </c>
      <c r="H23" s="13">
        <v>98665157</v>
      </c>
      <c r="I23" s="4" t="s">
        <v>82</v>
      </c>
    </row>
    <row r="24" spans="4:9">
      <c r="D24" s="9" t="s">
        <v>154</v>
      </c>
      <c r="E24" s="13">
        <v>49822330</v>
      </c>
      <c r="F24" s="13">
        <v>50775551</v>
      </c>
      <c r="G24" s="13">
        <v>52861741</v>
      </c>
      <c r="H24" s="13">
        <v>54473137</v>
      </c>
      <c r="I24" s="4" t="s">
        <v>169</v>
      </c>
    </row>
    <row r="25" spans="4:9">
      <c r="D25" s="9" t="s">
        <v>179</v>
      </c>
      <c r="E25" s="13">
        <v>1130894</v>
      </c>
      <c r="F25" s="13">
        <v>1130894</v>
      </c>
      <c r="G25" s="13">
        <v>136619</v>
      </c>
      <c r="H25" s="13">
        <v>359648</v>
      </c>
      <c r="I25" s="4" t="s">
        <v>170</v>
      </c>
    </row>
    <row r="26" spans="4:9">
      <c r="D26" s="9" t="s">
        <v>99</v>
      </c>
      <c r="E26" s="13">
        <v>0</v>
      </c>
      <c r="F26" s="13">
        <v>0</v>
      </c>
      <c r="G26" s="13">
        <v>0</v>
      </c>
      <c r="H26" s="13">
        <v>218052</v>
      </c>
      <c r="I26" s="4" t="s">
        <v>83</v>
      </c>
    </row>
    <row r="27" spans="4:9">
      <c r="D27" s="9" t="s">
        <v>71</v>
      </c>
      <c r="E27" s="13">
        <v>50953224</v>
      </c>
      <c r="F27" s="13">
        <v>51906445</v>
      </c>
      <c r="G27" s="13">
        <v>52998360</v>
      </c>
      <c r="H27" s="13">
        <v>55050837</v>
      </c>
      <c r="I27" s="4" t="s">
        <v>171</v>
      </c>
    </row>
    <row r="28" spans="4:9">
      <c r="D28" s="9" t="s">
        <v>72</v>
      </c>
      <c r="E28" s="13">
        <v>2871293</v>
      </c>
      <c r="F28" s="13">
        <v>3135953</v>
      </c>
      <c r="G28" s="13">
        <v>2726863</v>
      </c>
      <c r="H28" s="13">
        <v>3145343</v>
      </c>
      <c r="I28" s="4" t="s">
        <v>172</v>
      </c>
    </row>
    <row r="29" spans="4:9">
      <c r="D29" s="20" t="s">
        <v>29</v>
      </c>
      <c r="E29" s="58">
        <v>168193222</v>
      </c>
      <c r="F29" s="58">
        <v>165168171</v>
      </c>
      <c r="G29" s="58">
        <v>177446917</v>
      </c>
      <c r="H29" s="58">
        <v>210994449</v>
      </c>
      <c r="I29" s="34" t="s">
        <v>173</v>
      </c>
    </row>
    <row r="30" spans="4:9">
      <c r="D30" s="11"/>
      <c r="E30" s="49"/>
      <c r="F30" s="49"/>
      <c r="G30" s="49"/>
      <c r="H30" s="49"/>
    </row>
    <row r="31" spans="4:9">
      <c r="E31" s="49"/>
      <c r="F31" s="49"/>
      <c r="G31" s="49"/>
      <c r="H31" s="49"/>
    </row>
    <row r="32" spans="4:9" ht="19.5">
      <c r="D32" s="45" t="s">
        <v>129</v>
      </c>
      <c r="E32" s="50"/>
      <c r="F32" s="50"/>
      <c r="G32" s="50"/>
      <c r="H32" s="50"/>
      <c r="I32" s="46" t="s">
        <v>4</v>
      </c>
    </row>
    <row r="33" spans="4:9" ht="19.5">
      <c r="D33" s="41" t="s">
        <v>127</v>
      </c>
      <c r="E33" s="50"/>
      <c r="F33" s="50"/>
      <c r="G33" s="50"/>
      <c r="H33" s="50"/>
      <c r="I33" s="43" t="s">
        <v>139</v>
      </c>
    </row>
    <row r="34" spans="4:9">
      <c r="D34" s="8" t="s">
        <v>100</v>
      </c>
      <c r="E34" s="57">
        <v>5351847</v>
      </c>
      <c r="F34" s="57">
        <v>3697142</v>
      </c>
      <c r="G34" s="57">
        <v>4447673</v>
      </c>
      <c r="H34" s="57">
        <v>5237107</v>
      </c>
      <c r="I34" s="3" t="s">
        <v>146</v>
      </c>
    </row>
    <row r="35" spans="4:9">
      <c r="D35" s="9" t="s">
        <v>101</v>
      </c>
      <c r="E35" s="13">
        <v>3544458</v>
      </c>
      <c r="F35" s="13">
        <v>3383699</v>
      </c>
      <c r="G35" s="13">
        <v>6140777</v>
      </c>
      <c r="H35" s="13">
        <v>4331964</v>
      </c>
      <c r="I35" s="4" t="s">
        <v>147</v>
      </c>
    </row>
    <row r="36" spans="4:9">
      <c r="D36" s="9" t="s">
        <v>102</v>
      </c>
      <c r="E36" s="13">
        <v>7608734</v>
      </c>
      <c r="F36" s="13">
        <v>6057593</v>
      </c>
      <c r="G36" s="13">
        <v>6778246</v>
      </c>
      <c r="H36" s="13">
        <v>3940860</v>
      </c>
      <c r="I36" s="4" t="s">
        <v>84</v>
      </c>
    </row>
    <row r="37" spans="4:9">
      <c r="D37" s="9" t="s">
        <v>103</v>
      </c>
      <c r="E37" s="13">
        <v>6223904</v>
      </c>
      <c r="F37" s="13">
        <v>5950914</v>
      </c>
      <c r="G37" s="13">
        <v>2161170</v>
      </c>
      <c r="H37" s="13">
        <v>6330341</v>
      </c>
      <c r="I37" s="4" t="s">
        <v>85</v>
      </c>
    </row>
    <row r="38" spans="4:9">
      <c r="D38" s="9" t="s">
        <v>104</v>
      </c>
      <c r="E38" s="13">
        <v>27757026</v>
      </c>
      <c r="F38" s="13">
        <v>25957225</v>
      </c>
      <c r="G38" s="13">
        <v>40311333</v>
      </c>
      <c r="H38" s="13">
        <v>40984011</v>
      </c>
      <c r="I38" s="4" t="s">
        <v>86</v>
      </c>
    </row>
    <row r="39" spans="4:9">
      <c r="D39" s="9" t="s">
        <v>105</v>
      </c>
      <c r="E39" s="13">
        <v>1943606</v>
      </c>
      <c r="F39" s="13">
        <v>2368587</v>
      </c>
      <c r="G39" s="13">
        <v>4521968</v>
      </c>
      <c r="H39" s="13">
        <v>6525162</v>
      </c>
      <c r="I39" s="4" t="s">
        <v>148</v>
      </c>
    </row>
    <row r="40" spans="4:9">
      <c r="D40" s="9" t="s">
        <v>108</v>
      </c>
      <c r="E40" s="13">
        <v>0</v>
      </c>
      <c r="F40" s="13">
        <v>0</v>
      </c>
      <c r="G40" s="13">
        <v>0</v>
      </c>
      <c r="H40" s="13">
        <v>0</v>
      </c>
      <c r="I40" s="4" t="s">
        <v>149</v>
      </c>
    </row>
    <row r="41" spans="4:9">
      <c r="D41" s="9" t="s">
        <v>106</v>
      </c>
      <c r="E41" s="13">
        <v>11748333</v>
      </c>
      <c r="F41" s="13">
        <v>14882177</v>
      </c>
      <c r="G41" s="13">
        <v>2170236</v>
      </c>
      <c r="H41" s="13">
        <v>2186242</v>
      </c>
      <c r="I41" s="4" t="s">
        <v>87</v>
      </c>
    </row>
    <row r="42" spans="4:9">
      <c r="D42" s="19" t="s">
        <v>107</v>
      </c>
      <c r="E42" s="58">
        <v>41448965</v>
      </c>
      <c r="F42" s="58">
        <v>43207989</v>
      </c>
      <c r="G42" s="58">
        <v>47003537</v>
      </c>
      <c r="H42" s="58">
        <v>49695415</v>
      </c>
      <c r="I42" s="35" t="s">
        <v>120</v>
      </c>
    </row>
    <row r="43" spans="4:9">
      <c r="D43" s="16"/>
      <c r="E43" s="51"/>
      <c r="F43" s="51"/>
      <c r="G43" s="51"/>
      <c r="H43" s="51"/>
      <c r="I43" s="36"/>
    </row>
    <row r="44" spans="4:9" ht="19.5">
      <c r="D44" s="41" t="s">
        <v>57</v>
      </c>
      <c r="E44" s="50"/>
      <c r="F44" s="50"/>
      <c r="G44" s="50"/>
      <c r="H44" s="50"/>
      <c r="I44" s="43" t="s">
        <v>140</v>
      </c>
    </row>
    <row r="45" spans="4:9">
      <c r="D45" s="8" t="s">
        <v>30</v>
      </c>
      <c r="E45" s="57">
        <v>82691560</v>
      </c>
      <c r="F45" s="57">
        <v>82268533</v>
      </c>
      <c r="G45" s="57">
        <v>79383508</v>
      </c>
      <c r="H45" s="57">
        <v>75891560</v>
      </c>
      <c r="I45" s="3" t="s">
        <v>5</v>
      </c>
    </row>
    <row r="46" spans="4:9">
      <c r="D46" s="9" t="s">
        <v>31</v>
      </c>
      <c r="E46" s="13">
        <v>73691560</v>
      </c>
      <c r="F46" s="13">
        <v>73268533</v>
      </c>
      <c r="G46" s="13">
        <v>70383508</v>
      </c>
      <c r="H46" s="13">
        <v>66891560</v>
      </c>
      <c r="I46" s="4" t="s">
        <v>6</v>
      </c>
    </row>
    <row r="47" spans="4:9">
      <c r="D47" s="9" t="s">
        <v>128</v>
      </c>
      <c r="E47" s="13">
        <v>73691560</v>
      </c>
      <c r="F47" s="13">
        <v>73268533</v>
      </c>
      <c r="G47" s="13">
        <v>70383508</v>
      </c>
      <c r="H47" s="13">
        <v>66891560</v>
      </c>
      <c r="I47" s="4" t="s">
        <v>7</v>
      </c>
    </row>
    <row r="48" spans="4:9">
      <c r="D48" s="9" t="s">
        <v>73</v>
      </c>
      <c r="E48" s="13">
        <v>14064044</v>
      </c>
      <c r="F48" s="13">
        <v>13159098</v>
      </c>
      <c r="G48" s="13">
        <v>12437455</v>
      </c>
      <c r="H48" s="13">
        <v>10933258</v>
      </c>
      <c r="I48" s="4" t="s">
        <v>61</v>
      </c>
    </row>
    <row r="49" spans="4:9">
      <c r="D49" s="9" t="s">
        <v>32</v>
      </c>
      <c r="E49" s="13">
        <v>10150248</v>
      </c>
      <c r="F49" s="13">
        <v>10554606</v>
      </c>
      <c r="G49" s="13">
        <v>10540332</v>
      </c>
      <c r="H49" s="13">
        <v>10514393</v>
      </c>
      <c r="I49" s="4" t="s">
        <v>8</v>
      </c>
    </row>
    <row r="50" spans="4:9">
      <c r="D50" s="9" t="s">
        <v>33</v>
      </c>
      <c r="E50" s="13">
        <v>7333000</v>
      </c>
      <c r="F50" s="13">
        <v>7333000</v>
      </c>
      <c r="G50" s="13">
        <v>7333000</v>
      </c>
      <c r="H50" s="13">
        <v>7333000</v>
      </c>
      <c r="I50" s="4" t="s">
        <v>9</v>
      </c>
    </row>
    <row r="51" spans="4:9">
      <c r="D51" s="9" t="s">
        <v>34</v>
      </c>
      <c r="E51" s="13">
        <v>368466</v>
      </c>
      <c r="F51" s="13">
        <v>57208</v>
      </c>
      <c r="G51" s="13">
        <v>57208</v>
      </c>
      <c r="H51" s="13">
        <v>2557208</v>
      </c>
      <c r="I51" s="4" t="s">
        <v>150</v>
      </c>
    </row>
    <row r="52" spans="4:9">
      <c r="D52" s="9" t="s">
        <v>35</v>
      </c>
      <c r="E52" s="13">
        <v>-1802415</v>
      </c>
      <c r="F52" s="13">
        <v>1802415</v>
      </c>
      <c r="G52" s="13">
        <v>297584</v>
      </c>
      <c r="H52" s="13">
        <v>0</v>
      </c>
      <c r="I52" s="4" t="s">
        <v>10</v>
      </c>
    </row>
    <row r="53" spans="4:9">
      <c r="D53" s="9" t="s">
        <v>36</v>
      </c>
      <c r="E53" s="13">
        <v>0</v>
      </c>
      <c r="F53" s="13">
        <v>0</v>
      </c>
      <c r="G53" s="13">
        <v>0</v>
      </c>
      <c r="H53" s="13">
        <v>0</v>
      </c>
      <c r="I53" s="4" t="s">
        <v>11</v>
      </c>
    </row>
    <row r="54" spans="4:9">
      <c r="D54" s="9" t="s">
        <v>196</v>
      </c>
      <c r="E54" s="13">
        <v>4407662</v>
      </c>
      <c r="F54" s="13">
        <v>4110000</v>
      </c>
      <c r="G54" s="13">
        <v>4759578</v>
      </c>
      <c r="H54" s="13">
        <v>6669156</v>
      </c>
      <c r="I54" s="4" t="s">
        <v>12</v>
      </c>
    </row>
    <row r="55" spans="4:9">
      <c r="D55" s="9" t="s">
        <v>197</v>
      </c>
      <c r="E55" s="13">
        <v>0</v>
      </c>
      <c r="F55" s="13">
        <v>0</v>
      </c>
      <c r="G55" s="13">
        <v>0</v>
      </c>
      <c r="H55" s="13">
        <v>2500000</v>
      </c>
      <c r="I55" s="4" t="s">
        <v>163</v>
      </c>
    </row>
    <row r="56" spans="4:9">
      <c r="D56" s="9" t="s">
        <v>37</v>
      </c>
      <c r="E56" s="13">
        <v>21070615</v>
      </c>
      <c r="F56" s="13">
        <v>21138603</v>
      </c>
      <c r="G56" s="13">
        <v>26861800</v>
      </c>
      <c r="H56" s="13">
        <v>49198348</v>
      </c>
      <c r="I56" s="4" t="s">
        <v>62</v>
      </c>
    </row>
    <row r="57" spans="4:9">
      <c r="D57" s="9" t="s">
        <v>39</v>
      </c>
      <c r="E57" s="13">
        <v>-9751993</v>
      </c>
      <c r="F57" s="13">
        <v>-8806364</v>
      </c>
      <c r="G57" s="13">
        <v>-4205825</v>
      </c>
      <c r="H57" s="13">
        <v>1747173</v>
      </c>
      <c r="I57" s="4" t="s">
        <v>151</v>
      </c>
    </row>
    <row r="58" spans="4:9">
      <c r="D58" s="9" t="s">
        <v>38</v>
      </c>
      <c r="E58" s="13">
        <v>123136017</v>
      </c>
      <c r="F58" s="13">
        <v>119012269</v>
      </c>
      <c r="G58" s="13">
        <v>127869472</v>
      </c>
      <c r="H58" s="13">
        <v>158344096</v>
      </c>
      <c r="I58" s="4" t="s">
        <v>14</v>
      </c>
    </row>
    <row r="59" spans="4:9">
      <c r="D59" s="39" t="s">
        <v>181</v>
      </c>
      <c r="E59" s="13">
        <v>3608240</v>
      </c>
      <c r="F59" s="13">
        <v>2947913</v>
      </c>
      <c r="G59" s="13">
        <v>2573908</v>
      </c>
      <c r="H59" s="13">
        <v>2954938</v>
      </c>
      <c r="I59" s="40" t="s">
        <v>180</v>
      </c>
    </row>
    <row r="60" spans="4:9">
      <c r="D60" s="10" t="s">
        <v>74</v>
      </c>
      <c r="E60" s="58">
        <v>168193222</v>
      </c>
      <c r="F60" s="58">
        <v>165168171</v>
      </c>
      <c r="G60" s="58">
        <v>177446917</v>
      </c>
      <c r="H60" s="58">
        <v>210994449</v>
      </c>
      <c r="I60" s="5" t="s">
        <v>13</v>
      </c>
    </row>
    <row r="61" spans="4:9">
      <c r="D61" s="11"/>
      <c r="E61" s="49"/>
      <c r="F61" s="49"/>
      <c r="G61" s="49"/>
      <c r="H61" s="49"/>
      <c r="I61" s="33"/>
    </row>
    <row r="62" spans="4:9">
      <c r="D62" s="11"/>
      <c r="E62" s="49"/>
      <c r="F62" s="49"/>
      <c r="G62" s="49"/>
      <c r="H62" s="49"/>
      <c r="I62" s="33"/>
    </row>
    <row r="63" spans="4:9" ht="19.5">
      <c r="D63" s="41" t="s">
        <v>40</v>
      </c>
      <c r="E63" s="50"/>
      <c r="F63" s="50"/>
      <c r="G63" s="50"/>
      <c r="H63" s="50"/>
      <c r="I63" s="43" t="s">
        <v>15</v>
      </c>
    </row>
    <row r="64" spans="4:9">
      <c r="D64" s="8" t="s">
        <v>109</v>
      </c>
      <c r="E64" s="57">
        <v>34218487</v>
      </c>
      <c r="F64" s="57">
        <v>33681458</v>
      </c>
      <c r="G64" s="57">
        <v>40927633</v>
      </c>
      <c r="H64" s="57">
        <v>39374150</v>
      </c>
      <c r="I64" s="3" t="s">
        <v>88</v>
      </c>
    </row>
    <row r="65" spans="4:9">
      <c r="D65" s="9" t="s">
        <v>110</v>
      </c>
      <c r="E65" s="13">
        <v>25124252</v>
      </c>
      <c r="F65" s="13">
        <v>24863964</v>
      </c>
      <c r="G65" s="13">
        <v>33852902</v>
      </c>
      <c r="H65" s="13">
        <v>30365233</v>
      </c>
      <c r="I65" s="4" t="s">
        <v>89</v>
      </c>
    </row>
    <row r="66" spans="4:9">
      <c r="D66" s="9" t="s">
        <v>130</v>
      </c>
      <c r="E66" s="13">
        <v>9094235</v>
      </c>
      <c r="F66" s="13">
        <v>8817494</v>
      </c>
      <c r="G66" s="13">
        <v>7074731</v>
      </c>
      <c r="H66" s="13">
        <v>9008917</v>
      </c>
      <c r="I66" s="4" t="s">
        <v>90</v>
      </c>
    </row>
    <row r="67" spans="4:9">
      <c r="D67" s="9" t="s">
        <v>111</v>
      </c>
      <c r="E67" s="13">
        <v>3575851</v>
      </c>
      <c r="F67" s="13">
        <v>4392766</v>
      </c>
      <c r="G67" s="13">
        <v>4013764</v>
      </c>
      <c r="H67" s="13">
        <v>3652975</v>
      </c>
      <c r="I67" s="4" t="s">
        <v>91</v>
      </c>
    </row>
    <row r="68" spans="4:9">
      <c r="D68" s="9" t="s">
        <v>112</v>
      </c>
      <c r="E68" s="13">
        <v>1817238</v>
      </c>
      <c r="F68" s="13">
        <v>1466104</v>
      </c>
      <c r="G68" s="13">
        <v>1533505</v>
      </c>
      <c r="H68" s="13">
        <v>1731639</v>
      </c>
      <c r="I68" s="4" t="s">
        <v>92</v>
      </c>
    </row>
    <row r="69" spans="4:9">
      <c r="D69" s="9" t="s">
        <v>113</v>
      </c>
      <c r="E69" s="13">
        <v>1465204</v>
      </c>
      <c r="F69" s="13">
        <v>1441540</v>
      </c>
      <c r="G69" s="13">
        <v>1476241</v>
      </c>
      <c r="H69" s="13">
        <v>1711794</v>
      </c>
      <c r="I69" s="4" t="s">
        <v>93</v>
      </c>
    </row>
    <row r="70" spans="4:9">
      <c r="D70" s="9" t="s">
        <v>114</v>
      </c>
      <c r="E70" s="13">
        <v>158899</v>
      </c>
      <c r="F70" s="13">
        <v>494083</v>
      </c>
      <c r="G70" s="13">
        <v>4350261</v>
      </c>
      <c r="H70" s="13">
        <v>816399</v>
      </c>
      <c r="I70" s="4" t="s">
        <v>94</v>
      </c>
    </row>
    <row r="71" spans="4:9">
      <c r="D71" s="9" t="s">
        <v>115</v>
      </c>
      <c r="E71" s="13">
        <v>3542247</v>
      </c>
      <c r="F71" s="13">
        <v>2464541</v>
      </c>
      <c r="G71" s="13">
        <v>-2822799</v>
      </c>
      <c r="H71" s="13">
        <v>2807904</v>
      </c>
      <c r="I71" s="4" t="s">
        <v>95</v>
      </c>
    </row>
    <row r="72" spans="4:9">
      <c r="D72" s="9" t="s">
        <v>116</v>
      </c>
      <c r="E72" s="13">
        <v>4206620</v>
      </c>
      <c r="F72" s="13">
        <v>3507566</v>
      </c>
      <c r="G72" s="13">
        <v>3559741</v>
      </c>
      <c r="H72" s="13">
        <v>4610783</v>
      </c>
      <c r="I72" s="4" t="s">
        <v>63</v>
      </c>
    </row>
    <row r="73" spans="4:9">
      <c r="D73" s="9" t="s">
        <v>117</v>
      </c>
      <c r="E73" s="13">
        <v>339510</v>
      </c>
      <c r="F73" s="13">
        <v>2821621</v>
      </c>
      <c r="G73" s="13">
        <v>229527</v>
      </c>
      <c r="H73" s="13">
        <v>195704</v>
      </c>
      <c r="I73" s="4" t="s">
        <v>64</v>
      </c>
    </row>
    <row r="74" spans="4:9">
      <c r="D74" s="9" t="s">
        <v>123</v>
      </c>
      <c r="E74" s="13">
        <v>7409357</v>
      </c>
      <c r="F74" s="13">
        <v>3150486</v>
      </c>
      <c r="G74" s="13">
        <v>507415</v>
      </c>
      <c r="H74" s="13">
        <v>7222983</v>
      </c>
      <c r="I74" s="4" t="s">
        <v>96</v>
      </c>
    </row>
    <row r="75" spans="4:9">
      <c r="D75" s="9" t="s">
        <v>118</v>
      </c>
      <c r="E75" s="13">
        <v>1092404</v>
      </c>
      <c r="F75" s="13">
        <v>1168039</v>
      </c>
      <c r="G75" s="13">
        <v>1501585</v>
      </c>
      <c r="H75" s="13">
        <v>1677417</v>
      </c>
      <c r="I75" s="4" t="s">
        <v>97</v>
      </c>
    </row>
    <row r="76" spans="4:9">
      <c r="D76" s="9" t="s">
        <v>186</v>
      </c>
      <c r="E76" s="13">
        <v>6316953</v>
      </c>
      <c r="F76" s="13">
        <v>1982447</v>
      </c>
      <c r="G76" s="13">
        <v>-994170</v>
      </c>
      <c r="H76" s="13">
        <f>+H74-H75</f>
        <v>5545566</v>
      </c>
      <c r="I76" s="47" t="s">
        <v>195</v>
      </c>
    </row>
    <row r="77" spans="4:9">
      <c r="D77" s="9" t="s">
        <v>153</v>
      </c>
      <c r="E77" s="13">
        <v>725900</v>
      </c>
      <c r="F77" s="13">
        <v>618384</v>
      </c>
      <c r="G77" s="13">
        <v>393221</v>
      </c>
      <c r="H77" s="13">
        <v>646709</v>
      </c>
      <c r="I77" s="47" t="s">
        <v>187</v>
      </c>
    </row>
    <row r="78" spans="4:9">
      <c r="D78" s="9" t="s">
        <v>188</v>
      </c>
      <c r="E78" s="13">
        <v>161745</v>
      </c>
      <c r="F78" s="13">
        <v>38344</v>
      </c>
      <c r="G78" s="13">
        <v>49603</v>
      </c>
      <c r="H78" s="13">
        <v>-18666</v>
      </c>
      <c r="I78" s="47" t="s">
        <v>189</v>
      </c>
    </row>
    <row r="79" spans="4:9">
      <c r="D79" s="9" t="s">
        <v>190</v>
      </c>
      <c r="E79" s="13">
        <v>47702</v>
      </c>
      <c r="F79" s="13">
        <v>184475</v>
      </c>
      <c r="G79" s="13">
        <v>156828</v>
      </c>
      <c r="H79" s="13">
        <v>215995</v>
      </c>
      <c r="I79" s="47" t="s">
        <v>131</v>
      </c>
    </row>
    <row r="80" spans="4:9">
      <c r="D80" s="9" t="s">
        <v>191</v>
      </c>
      <c r="E80" s="13">
        <v>103600</v>
      </c>
      <c r="F80" s="13">
        <v>100640</v>
      </c>
      <c r="G80" s="13">
        <v>159000</v>
      </c>
      <c r="H80" s="13">
        <v>152200</v>
      </c>
      <c r="I80" s="47" t="s">
        <v>192</v>
      </c>
    </row>
    <row r="81" spans="4:9">
      <c r="D81" s="9" t="s">
        <v>183</v>
      </c>
      <c r="E81" s="13">
        <v>5278006</v>
      </c>
      <c r="F81" s="13">
        <v>1040604</v>
      </c>
      <c r="G81" s="13">
        <v>-1752822</v>
      </c>
      <c r="H81" s="13">
        <v>4549328</v>
      </c>
      <c r="I81" s="47" t="s">
        <v>182</v>
      </c>
    </row>
    <row r="82" spans="4:9">
      <c r="D82" s="9" t="s">
        <v>181</v>
      </c>
      <c r="E82" s="13">
        <v>759187</v>
      </c>
      <c r="F82" s="13">
        <v>519478</v>
      </c>
      <c r="G82" s="13">
        <v>400368</v>
      </c>
      <c r="H82" s="13">
        <v>542131</v>
      </c>
      <c r="I82" s="47" t="s">
        <v>180</v>
      </c>
    </row>
    <row r="83" spans="4:9">
      <c r="D83" s="10" t="s">
        <v>193</v>
      </c>
      <c r="E83" s="58">
        <v>4518819</v>
      </c>
      <c r="F83" s="58">
        <v>521126</v>
      </c>
      <c r="G83" s="58">
        <v>-2153190</v>
      </c>
      <c r="H83" s="58">
        <v>4007197</v>
      </c>
      <c r="I83" s="48" t="s">
        <v>194</v>
      </c>
    </row>
    <row r="84" spans="4:9">
      <c r="D84" s="11"/>
      <c r="E84" s="49"/>
      <c r="F84" s="49"/>
      <c r="G84" s="49"/>
      <c r="H84" s="49"/>
      <c r="I84" s="33"/>
    </row>
    <row r="85" spans="4:9">
      <c r="D85" s="11"/>
      <c r="E85" s="49"/>
      <c r="F85" s="49"/>
      <c r="G85" s="49"/>
      <c r="H85" s="49"/>
      <c r="I85" s="33"/>
    </row>
    <row r="86" spans="4:9" ht="19.5">
      <c r="D86" s="41" t="s">
        <v>41</v>
      </c>
      <c r="E86" s="52"/>
      <c r="F86" s="52"/>
      <c r="G86" s="52"/>
      <c r="H86" s="52"/>
      <c r="I86" s="43" t="s">
        <v>20</v>
      </c>
    </row>
    <row r="87" spans="4:9">
      <c r="D87" s="8" t="s">
        <v>42</v>
      </c>
      <c r="E87" s="57">
        <v>4164650</v>
      </c>
      <c r="F87" s="57">
        <v>-1825266</v>
      </c>
      <c r="G87" s="57">
        <v>4473371</v>
      </c>
      <c r="H87" s="57">
        <v>3570052</v>
      </c>
      <c r="I87" s="3" t="s">
        <v>16</v>
      </c>
    </row>
    <row r="88" spans="4:9">
      <c r="D88" s="9" t="s">
        <v>43</v>
      </c>
      <c r="E88" s="13">
        <v>4309795</v>
      </c>
      <c r="F88" s="13">
        <v>8067640</v>
      </c>
      <c r="G88" s="13">
        <v>8588538</v>
      </c>
      <c r="H88" s="13">
        <v>4754178</v>
      </c>
      <c r="I88" s="4" t="s">
        <v>17</v>
      </c>
    </row>
    <row r="89" spans="4:9">
      <c r="D89" s="9" t="s">
        <v>44</v>
      </c>
      <c r="E89" s="13">
        <v>-2913436</v>
      </c>
      <c r="F89" s="13">
        <v>2704356</v>
      </c>
      <c r="G89" s="13">
        <v>-995163</v>
      </c>
      <c r="H89" s="13">
        <v>431505</v>
      </c>
      <c r="I89" s="4" t="s">
        <v>18</v>
      </c>
    </row>
    <row r="90" spans="4:9">
      <c r="D90" s="9" t="s">
        <v>45</v>
      </c>
      <c r="E90" s="13">
        <v>-2626473</v>
      </c>
      <c r="F90" s="13">
        <v>-4782080</v>
      </c>
      <c r="G90" s="13">
        <v>-9784857</v>
      </c>
      <c r="H90" s="13">
        <v>-4282364</v>
      </c>
      <c r="I90" s="4" t="s">
        <v>19</v>
      </c>
    </row>
    <row r="91" spans="4:9">
      <c r="D91" s="20" t="s">
        <v>47</v>
      </c>
      <c r="E91" s="58">
        <v>2934536</v>
      </c>
      <c r="F91" s="58">
        <v>4164650</v>
      </c>
      <c r="G91" s="58">
        <v>2281889</v>
      </c>
      <c r="H91" s="58">
        <v>4473371</v>
      </c>
      <c r="I91" s="34" t="s">
        <v>121</v>
      </c>
    </row>
    <row r="92" spans="4:9">
      <c r="D92" s="11"/>
      <c r="E92" s="15"/>
      <c r="F92" s="15"/>
      <c r="G92" s="15"/>
      <c r="H92" s="15"/>
      <c r="I92" s="33"/>
    </row>
    <row r="93" spans="4:9">
      <c r="D93" s="11"/>
      <c r="E93" s="15"/>
      <c r="F93" s="15"/>
      <c r="G93" s="15"/>
      <c r="H93" s="15"/>
      <c r="I93" s="33"/>
    </row>
    <row r="94" spans="4:9" ht="19.5">
      <c r="D94" s="41" t="s">
        <v>46</v>
      </c>
      <c r="E94" s="42"/>
      <c r="F94" s="42"/>
      <c r="G94" s="42"/>
      <c r="H94" s="42"/>
      <c r="I94" s="43" t="s">
        <v>21</v>
      </c>
    </row>
    <row r="95" spans="4:9">
      <c r="D95" s="8" t="s">
        <v>48</v>
      </c>
      <c r="E95" s="21">
        <f>+E7*100/E9</f>
        <v>75.119764054391027</v>
      </c>
      <c r="F95" s="21">
        <f>+F7*100/F9</f>
        <v>66.430142664382259</v>
      </c>
      <c r="G95" s="21">
        <f>+G7*100/G9</f>
        <v>47.736586246880449</v>
      </c>
      <c r="H95" s="21">
        <f>+H7*100/H9</f>
        <v>92.593781637025657</v>
      </c>
      <c r="I95" s="3" t="s">
        <v>22</v>
      </c>
    </row>
    <row r="96" spans="4:9">
      <c r="D96" s="9" t="s">
        <v>49</v>
      </c>
      <c r="E96" s="12">
        <f>+E83/E9</f>
        <v>6.1320712982599362E-2</v>
      </c>
      <c r="F96" s="12">
        <f>+F83/F9</f>
        <v>7.1125485752526257E-3</v>
      </c>
      <c r="G96" s="12">
        <f>+G83/G9</f>
        <v>-3.059225180989842E-2</v>
      </c>
      <c r="H96" s="12">
        <f>+H83/H9</f>
        <v>5.990586854305685E-2</v>
      </c>
      <c r="I96" s="4" t="s">
        <v>23</v>
      </c>
    </row>
    <row r="97" spans="4:9">
      <c r="D97" s="9" t="s">
        <v>50</v>
      </c>
      <c r="E97" s="12">
        <f>+E54/E9</f>
        <v>5.981230414989179E-2</v>
      </c>
      <c r="F97" s="12">
        <f>+F54/F9</f>
        <v>5.6095022402045364E-2</v>
      </c>
      <c r="G97" s="12">
        <f>+G54/G9</f>
        <v>6.7623483614940028E-2</v>
      </c>
      <c r="H97" s="12">
        <f>+H54/H9</f>
        <v>9.9701008617529632E-2</v>
      </c>
      <c r="I97" s="4" t="s">
        <v>155</v>
      </c>
    </row>
    <row r="98" spans="4:9">
      <c r="D98" s="9" t="s">
        <v>51</v>
      </c>
      <c r="E98" s="12">
        <f>+E58/E9</f>
        <v>1.6709649924631804</v>
      </c>
      <c r="F98" s="12">
        <f>+F58/F9</f>
        <v>1.6243299016236616</v>
      </c>
      <c r="G98" s="12">
        <f>+G58/G9</f>
        <v>1.8167533223834198</v>
      </c>
      <c r="H98" s="12">
        <f>+H58/H9</f>
        <v>2.3671760084530842</v>
      </c>
      <c r="I98" s="4" t="s">
        <v>156</v>
      </c>
    </row>
    <row r="99" spans="4:9">
      <c r="D99" s="9" t="s">
        <v>52</v>
      </c>
      <c r="E99" s="12">
        <f>+E10/E83</f>
        <v>23.848460670808016</v>
      </c>
      <c r="F99" s="12">
        <f>+F10/F83</f>
        <v>222.41142284207658</v>
      </c>
      <c r="G99" s="12">
        <f>+G10/G83</f>
        <v>-45.076759301315725</v>
      </c>
      <c r="H99" s="12">
        <f>+H10/H83</f>
        <v>27.908860382955964</v>
      </c>
      <c r="I99" s="4" t="s">
        <v>141</v>
      </c>
    </row>
    <row r="100" spans="4:9">
      <c r="D100" s="9" t="s">
        <v>53</v>
      </c>
      <c r="E100" s="12">
        <f>+E54*100/E10</f>
        <v>4.0899969587315832</v>
      </c>
      <c r="F100" s="12">
        <f>+F54*100/F10</f>
        <v>3.546026623270746</v>
      </c>
      <c r="G100" s="12">
        <f>+G54*100/G10</f>
        <v>4.9038074428267029</v>
      </c>
      <c r="H100" s="12">
        <f>+H54*100/H10</f>
        <v>5.9633195166389514</v>
      </c>
      <c r="I100" s="4" t="s">
        <v>142</v>
      </c>
    </row>
    <row r="101" spans="4:9">
      <c r="D101" s="9" t="s">
        <v>54</v>
      </c>
      <c r="E101" s="12">
        <f>+E54*100/E83</f>
        <v>97.54013161403455</v>
      </c>
      <c r="F101" s="12">
        <f>+F54*100/F83</f>
        <v>788.67682671753084</v>
      </c>
      <c r="G101" s="12">
        <f>+G54*100/G83</f>
        <v>-221.04774776029984</v>
      </c>
      <c r="H101" s="12">
        <f>+H54*100/H83</f>
        <v>166.42945180883297</v>
      </c>
      <c r="I101" s="4" t="s">
        <v>143</v>
      </c>
    </row>
    <row r="102" spans="4:9">
      <c r="D102" s="10" t="s">
        <v>55</v>
      </c>
      <c r="E102" s="22">
        <f>+E10/E58</f>
        <v>0.87518566724470226</v>
      </c>
      <c r="F102" s="22">
        <f>+F10/F58</f>
        <v>0.97388593725576311</v>
      </c>
      <c r="G102" s="22">
        <f>+G10/G58</f>
        <v>0.75904612603702626</v>
      </c>
      <c r="H102" s="22">
        <f>+H10/H58</f>
        <v>0.7062865267802596</v>
      </c>
      <c r="I102" s="5" t="s">
        <v>157</v>
      </c>
    </row>
    <row r="103" spans="4:9">
      <c r="D103" s="23"/>
      <c r="E103" s="24"/>
      <c r="F103" s="24"/>
      <c r="G103" s="24"/>
      <c r="H103" s="24"/>
      <c r="I103" s="37"/>
    </row>
    <row r="104" spans="4:9">
      <c r="D104" s="25" t="s">
        <v>75</v>
      </c>
      <c r="E104" s="29">
        <f>+E66*100/E64</f>
        <v>26.576964083771443</v>
      </c>
      <c r="F104" s="29">
        <f>+F66*100/F64</f>
        <v>26.179074551938932</v>
      </c>
      <c r="G104" s="29">
        <f>+G66*100/G64</f>
        <v>17.285952011932867</v>
      </c>
      <c r="H104" s="29">
        <f>+H66*100/H64</f>
        <v>22.880283129921533</v>
      </c>
      <c r="I104" s="3" t="s">
        <v>122</v>
      </c>
    </row>
    <row r="105" spans="4:9">
      <c r="D105" s="9" t="s">
        <v>76</v>
      </c>
      <c r="E105" s="30">
        <f>+E74*100/E64</f>
        <v>21.653081856015433</v>
      </c>
      <c r="F105" s="30">
        <f>+F74*100/F64</f>
        <v>9.353769661634006</v>
      </c>
      <c r="G105" s="30">
        <f>+G74*100/G64</f>
        <v>1.2397858434666866</v>
      </c>
      <c r="H105" s="30">
        <f>+H74*100/H64</f>
        <v>18.344479817342087</v>
      </c>
      <c r="I105" s="4" t="s">
        <v>144</v>
      </c>
    </row>
    <row r="106" spans="4:9">
      <c r="D106" s="9" t="s">
        <v>77</v>
      </c>
      <c r="E106" s="30">
        <f>+E81*100/E64</f>
        <v>15.424428321450916</v>
      </c>
      <c r="F106" s="30">
        <f>+F81*100/F64</f>
        <v>3.0895455891487833</v>
      </c>
      <c r="G106" s="30">
        <f>+G81*100/G64</f>
        <v>-4.2827348456726044</v>
      </c>
      <c r="H106" s="30">
        <f>+H81*100/H64</f>
        <v>11.554098310693691</v>
      </c>
      <c r="I106" s="4" t="s">
        <v>145</v>
      </c>
    </row>
    <row r="107" spans="4:9">
      <c r="D107" s="9" t="s">
        <v>132</v>
      </c>
      <c r="E107" s="30">
        <f>(E81+E75)*100/E29</f>
        <v>3.7875545305862564</v>
      </c>
      <c r="F107" s="30">
        <f>(F81+F75)*100/F29</f>
        <v>1.3372086078255356</v>
      </c>
      <c r="G107" s="30">
        <f>(G81+G75)*100/G29</f>
        <v>-0.141584313916257</v>
      </c>
      <c r="H107" s="30">
        <f>(H81+H75)*100/H29</f>
        <v>2.9511416198442264</v>
      </c>
      <c r="I107" s="4" t="s">
        <v>65</v>
      </c>
    </row>
    <row r="108" spans="4:9">
      <c r="D108" s="10" t="s">
        <v>133</v>
      </c>
      <c r="E108" s="28">
        <f>+E83*100/E58</f>
        <v>3.6697784369621114</v>
      </c>
      <c r="F108" s="28">
        <f>+F83*100/F58</f>
        <v>0.43787586303391962</v>
      </c>
      <c r="G108" s="28">
        <f>+G83*100/G58</f>
        <v>-1.6838968413039197</v>
      </c>
      <c r="H108" s="28">
        <f>+H83*100/H58</f>
        <v>2.5306892402227614</v>
      </c>
      <c r="I108" s="5" t="s">
        <v>66</v>
      </c>
    </row>
    <row r="109" spans="4:9" ht="15.75">
      <c r="D109" s="23"/>
      <c r="E109" s="26"/>
      <c r="F109" s="26"/>
      <c r="G109" s="26"/>
      <c r="H109" s="26"/>
      <c r="I109" s="38"/>
    </row>
    <row r="110" spans="4:9">
      <c r="D110" s="8" t="s">
        <v>78</v>
      </c>
      <c r="E110" s="21">
        <f>+E42*100/E29</f>
        <v>24.643659540572926</v>
      </c>
      <c r="F110" s="21">
        <f>+F42*100/F29</f>
        <v>26.159997255161226</v>
      </c>
      <c r="G110" s="21">
        <f>+G42*100/G29</f>
        <v>26.488787629936677</v>
      </c>
      <c r="H110" s="21">
        <f>+H42*100/H29</f>
        <v>23.55294901620848</v>
      </c>
      <c r="I110" s="3" t="s">
        <v>67</v>
      </c>
    </row>
    <row r="111" spans="4:9">
      <c r="D111" s="9" t="s">
        <v>56</v>
      </c>
      <c r="E111" s="12">
        <f>+E58*100/E29</f>
        <v>73.211045924311975</v>
      </c>
      <c r="F111" s="12">
        <f>+F58*100/F29</f>
        <v>72.055207900800696</v>
      </c>
      <c r="G111" s="12">
        <f>+G58*100/G29</f>
        <v>72.060689563854183</v>
      </c>
      <c r="H111" s="12">
        <f>+H58*100/H29</f>
        <v>75.046569590084331</v>
      </c>
      <c r="I111" s="4" t="s">
        <v>68</v>
      </c>
    </row>
    <row r="112" spans="4:9">
      <c r="D112" s="10" t="s">
        <v>119</v>
      </c>
      <c r="E112" s="22">
        <f>+E74/E75</f>
        <v>6.7826161383517451</v>
      </c>
      <c r="F112" s="22">
        <f>+F74/F75</f>
        <v>2.6972438420292475</v>
      </c>
      <c r="G112" s="22">
        <f>+G74/G75</f>
        <v>0.33791959829113905</v>
      </c>
      <c r="H112" s="22">
        <f>+H74/H75</f>
        <v>4.3060151411366405</v>
      </c>
      <c r="I112" s="5" t="s">
        <v>185</v>
      </c>
    </row>
    <row r="113" spans="4:9" ht="15.75">
      <c r="D113" s="27"/>
      <c r="E113" s="26"/>
      <c r="F113" s="26"/>
      <c r="G113" s="26"/>
      <c r="H113" s="26"/>
      <c r="I113" s="38"/>
    </row>
    <row r="114" spans="4:9">
      <c r="D114" s="8" t="s">
        <v>134</v>
      </c>
      <c r="E114" s="21">
        <f>+E64/E29</f>
        <v>0.20344747899531884</v>
      </c>
      <c r="F114" s="21">
        <f>+F64/F29</f>
        <v>0.203922207263529</v>
      </c>
      <c r="G114" s="21">
        <f>+G64/G29</f>
        <v>0.23064719123860575</v>
      </c>
      <c r="H114" s="21">
        <f>+H64/H29</f>
        <v>0.18661225537739146</v>
      </c>
      <c r="I114" s="3" t="s">
        <v>158</v>
      </c>
    </row>
    <row r="115" spans="4:9">
      <c r="D115" s="9" t="s">
        <v>135</v>
      </c>
      <c r="E115" s="12">
        <f>+E64/E27</f>
        <v>0.67156667063893738</v>
      </c>
      <c r="F115" s="12">
        <f>+F64/F27</f>
        <v>0.64888778262506708</v>
      </c>
      <c r="G115" s="12">
        <f>+G64/G27</f>
        <v>0.77224338639912626</v>
      </c>
      <c r="H115" s="12">
        <f>+H64/H27</f>
        <v>0.71523254042440809</v>
      </c>
      <c r="I115" s="4" t="s">
        <v>159</v>
      </c>
    </row>
    <row r="116" spans="4:9">
      <c r="D116" s="10" t="s">
        <v>79</v>
      </c>
      <c r="E116" s="22">
        <f>+E64/E119</f>
        <v>2.3224536973407681</v>
      </c>
      <c r="F116" s="22">
        <f>+F64/F119</f>
        <v>2.1604049172741204</v>
      </c>
      <c r="G116" s="22">
        <f>+G64/G119</f>
        <v>12.420375266941228</v>
      </c>
      <c r="H116" s="22">
        <f>+H64/H119</f>
        <v>2.9944366538822691</v>
      </c>
      <c r="I116" s="5" t="s">
        <v>160</v>
      </c>
    </row>
    <row r="117" spans="4:9">
      <c r="D117" s="23"/>
      <c r="E117" s="26"/>
      <c r="F117" s="26"/>
      <c r="G117" s="26"/>
      <c r="H117" s="26"/>
      <c r="I117" s="37"/>
    </row>
    <row r="118" spans="4:9">
      <c r="D118" s="8" t="s">
        <v>80</v>
      </c>
      <c r="E118" s="53">
        <f>+E22/E38</f>
        <v>1.5308120906036546</v>
      </c>
      <c r="F118" s="53">
        <f>+F22/F38</f>
        <v>1.600616783958994</v>
      </c>
      <c r="G118" s="53">
        <f>+G22/G38</f>
        <v>1.0817437865426083</v>
      </c>
      <c r="H118" s="53">
        <f>+H22/H38</f>
        <v>1.3208348982728899</v>
      </c>
      <c r="I118" s="3" t="s">
        <v>161</v>
      </c>
    </row>
    <row r="119" spans="4:9">
      <c r="D119" s="10" t="s">
        <v>81</v>
      </c>
      <c r="E119" s="54">
        <f>+E22-E38</f>
        <v>14733765</v>
      </c>
      <c r="F119" s="54">
        <f>+F22-F38</f>
        <v>15590345</v>
      </c>
      <c r="G119" s="54">
        <f>+G22-G38</f>
        <v>3295201</v>
      </c>
      <c r="H119" s="54">
        <f>+H22-H38</f>
        <v>13149101</v>
      </c>
      <c r="I119" s="5" t="s">
        <v>162</v>
      </c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Sheet3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2012-05-20T06:41:14Z</dcterms:modified>
</cp:coreProperties>
</file>